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<sst xmlns="http://schemas.openxmlformats.org/spreadsheetml/2006/main" count="16" uniqueCount="13">
  <si>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Year 1</t>
  </si>
  <si>
    <t>Year 2</t>
  </si>
  <si>
    <t>Savvy Inc.</t>
  </si>
  <si>
    <t>Everyone else</t>
  </si>
  <si>
    <t>Total</t>
  </si>
  <si>
    <t>Electricity use (kWh)</t>
  </si>
  <si>
    <t>Utility costs</t>
  </si>
  <si>
    <t>Overhead</t>
  </si>
  <si>
    <t>Incentives</t>
  </si>
  <si>
    <t>Rate</t>
  </si>
  <si>
    <t>$/kWh</t>
  </si>
  <si>
    <t>Ratepayer costs</t>
  </si>
  <si>
    <t>Change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</si>
</sst>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_);_(* \(#,##0\);_(* &quot;-&quot;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_);_(&quot;$&quot;* \(#,##0.000\);_(&quot;$&quot;* &quot;-&quot;???_);_(@_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u val="single"/>
      <sz val="12"/>
      <color indexed="8"/>
      <name val="Calibri"/>
      <family val="0"/>
    </font>
    <font>
      <b/>
      <sz val="12"/>
      <color indexed="55"/>
      <name val="Calibri"/>
      <family val="0"/>
    </font>
    <font>
      <sz val="12"/>
      <color indexed="55"/>
      <name val="Calibri"/>
      <family val="0"/>
    </font>
    <font>
      <sz val="12"/>
      <color indexed="2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2"/>
      <color theme="1"/>
      <name val="Calibri"/>
      <family val="0"/>
    </font>
    <font>
      <sz val="12"/>
      <color rgb="FF000000"/>
      <name val="Calibri"/>
      <family val="2"/>
    </font>
    <font>
      <b/>
      <sz val="12"/>
      <color theme="0" tint="-0.3499799966812134"/>
      <name val="Calibri"/>
      <family val="0"/>
    </font>
    <font>
      <sz val="12"/>
      <color theme="0" tint="-0.3499799966812134"/>
      <name val="Calibri"/>
      <family val="0"/>
    </font>
    <font>
      <sz val="12"/>
      <color theme="0" tint="-0.499969989061355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169" fontId="0" fillId="0" borderId="0" xfId="44" applyNumberFormat="1" applyFont="1" applyAlignment="1">
      <alignment/>
    </xf>
    <xf numFmtId="170" fontId="0" fillId="0" borderId="0" xfId="44" applyNumberFormat="1" applyFont="1" applyAlignment="1">
      <alignment/>
    </xf>
    <xf numFmtId="0" fontId="40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167" fontId="0" fillId="0" borderId="11" xfId="0" applyNumberFormat="1" applyBorder="1" applyAlignment="1">
      <alignment/>
    </xf>
    <xf numFmtId="170" fontId="0" fillId="0" borderId="11" xfId="44" applyNumberFormat="1" applyFont="1" applyBorder="1" applyAlignment="1">
      <alignment/>
    </xf>
    <xf numFmtId="44" fontId="41" fillId="0" borderId="11" xfId="44" applyFont="1" applyBorder="1" applyAlignment="1">
      <alignment/>
    </xf>
    <xf numFmtId="44" fontId="41" fillId="0" borderId="12" xfId="44" applyFont="1" applyBorder="1" applyAlignment="1">
      <alignment/>
    </xf>
    <xf numFmtId="0" fontId="42" fillId="0" borderId="13" xfId="0" applyFont="1" applyFill="1" applyBorder="1" applyAlignment="1">
      <alignment horizontal="right"/>
    </xf>
    <xf numFmtId="0" fontId="43" fillId="0" borderId="14" xfId="0" applyFont="1" applyBorder="1" applyAlignment="1">
      <alignment/>
    </xf>
    <xf numFmtId="9" fontId="44" fillId="0" borderId="14" xfId="57" applyFont="1" applyBorder="1" applyAlignment="1">
      <alignment/>
    </xf>
    <xf numFmtId="0" fontId="44" fillId="0" borderId="14" xfId="0" applyFont="1" applyBorder="1" applyAlignment="1">
      <alignment/>
    </xf>
    <xf numFmtId="9" fontId="44" fillId="0" borderId="15" xfId="57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8"/>
  <sheetViews>
    <sheetView showGridLines="0" tabSelected="1" workbookViewId="0" topLeftCell="A1">
      <selection activeCell="G12" sqref="G12"/>
    </sheetView>
  </sheetViews>
  <sheetFormatPr defaultColWidth="11.00390625" defaultRowHeight="15.75"/>
  <cols>
    <col min="2" max="2" width="18.00390625" style="0" bestFit="1" customWidth="1"/>
    <col min="3" max="4" width="11.50390625" style="0" bestFit="1" customWidth="1"/>
    <col min="5" max="5" width="12.50390625" style="0" bestFit="1" customWidth="1"/>
    <col min="6" max="6" width="6.00390625" style="0" customWidth="1"/>
  </cols>
  <sheetData>
    <row r="2" spans="3:6" ht="15">
      <c r="C2" s="5" t="s">
        <v>0</v>
      </c>
      <c r="D2" s="5" t="s">
        <v>1</v>
      </c>
      <c r="E2" s="9" t="s">
        <v>12</v>
      </c>
      <c r="F2" s="15"/>
    </row>
    <row r="3" spans="2:6" ht="15">
      <c r="B3" s="8" t="s">
        <v>5</v>
      </c>
      <c r="E3" s="10"/>
      <c r="F3" s="16"/>
    </row>
    <row r="4" spans="2:6" ht="15">
      <c r="B4" s="4" t="s">
        <v>2</v>
      </c>
      <c r="C4" s="1">
        <v>1000000</v>
      </c>
      <c r="D4" s="3">
        <f>C4*0.8</f>
        <v>800000</v>
      </c>
      <c r="E4" s="11">
        <f>D4-C4</f>
        <v>-200000</v>
      </c>
      <c r="F4" s="17">
        <f>E4/C4</f>
        <v>-0.2</v>
      </c>
    </row>
    <row r="5" spans="2:6" ht="15">
      <c r="B5" s="4" t="s">
        <v>3</v>
      </c>
      <c r="C5" s="1">
        <v>9000000</v>
      </c>
      <c r="D5" s="2">
        <f>C5</f>
        <v>9000000</v>
      </c>
      <c r="E5" s="11">
        <f>D5-C5</f>
        <v>0</v>
      </c>
      <c r="F5" s="17">
        <f>E5/C5</f>
        <v>0</v>
      </c>
    </row>
    <row r="6" spans="2:6" ht="15">
      <c r="B6" s="4" t="s">
        <v>4</v>
      </c>
      <c r="C6" s="2">
        <f>SUM(C4:C5)</f>
        <v>10000000</v>
      </c>
      <c r="D6" s="2">
        <f>SUM(D4:D5)</f>
        <v>9800000</v>
      </c>
      <c r="E6" s="11">
        <f>D6-C6</f>
        <v>-200000</v>
      </c>
      <c r="F6" s="17">
        <f>E6/C6</f>
        <v>-0.02</v>
      </c>
    </row>
    <row r="7" spans="2:6" ht="15">
      <c r="B7" s="4"/>
      <c r="E7" s="10"/>
      <c r="F7" s="18"/>
    </row>
    <row r="8" spans="2:6" ht="15">
      <c r="B8" s="8" t="s">
        <v>6</v>
      </c>
      <c r="E8" s="10"/>
      <c r="F8" s="18"/>
    </row>
    <row r="9" spans="2:6" ht="15">
      <c r="B9" s="4" t="s">
        <v>7</v>
      </c>
      <c r="C9" s="6">
        <v>1000000</v>
      </c>
      <c r="D9" s="6">
        <v>1000000</v>
      </c>
      <c r="E9" s="11">
        <f>D9-C9</f>
        <v>0</v>
      </c>
      <c r="F9" s="17"/>
    </row>
    <row r="10" spans="2:6" ht="15">
      <c r="B10" s="4" t="s">
        <v>8</v>
      </c>
      <c r="C10" s="6">
        <v>0</v>
      </c>
      <c r="D10" s="6">
        <v>100000</v>
      </c>
      <c r="E10" s="11">
        <f>D10-C10</f>
        <v>100000</v>
      </c>
      <c r="F10" s="17"/>
    </row>
    <row r="11" spans="2:6" ht="15">
      <c r="B11" s="4" t="s">
        <v>4</v>
      </c>
      <c r="C11" s="6">
        <f>SUM(C9:C10)</f>
        <v>1000000</v>
      </c>
      <c r="D11" s="6">
        <f>SUM(D9:D10)</f>
        <v>1100000</v>
      </c>
      <c r="E11" s="11">
        <f>D11-C11</f>
        <v>100000</v>
      </c>
      <c r="F11" s="17">
        <f>E11/C11</f>
        <v>0.1</v>
      </c>
    </row>
    <row r="12" spans="2:6" ht="15">
      <c r="B12" s="4"/>
      <c r="C12" s="6"/>
      <c r="D12" s="6"/>
      <c r="E12" s="10"/>
      <c r="F12" s="18"/>
    </row>
    <row r="13" spans="2:6" ht="15">
      <c r="B13" s="8" t="s">
        <v>9</v>
      </c>
      <c r="C13" s="6"/>
      <c r="D13" s="6"/>
      <c r="E13" s="10"/>
      <c r="F13" s="18"/>
    </row>
    <row r="14" spans="2:6" ht="15">
      <c r="B14" s="4" t="s">
        <v>10</v>
      </c>
      <c r="C14" s="7">
        <f>C11/C6</f>
        <v>0.1</v>
      </c>
      <c r="D14" s="7">
        <f>D11/D6</f>
        <v>0.11224489795918367</v>
      </c>
      <c r="E14" s="12">
        <f>D14-C14</f>
        <v>0.012244897959183668</v>
      </c>
      <c r="F14" s="17">
        <f>E14/C14</f>
        <v>0.12244897959183668</v>
      </c>
    </row>
    <row r="15" spans="2:6" ht="15">
      <c r="B15" s="4"/>
      <c r="E15" s="10"/>
      <c r="F15" s="18"/>
    </row>
    <row r="16" spans="2:6" ht="15">
      <c r="B16" s="8" t="s">
        <v>11</v>
      </c>
      <c r="E16" s="10"/>
      <c r="F16" s="18"/>
    </row>
    <row r="17" spans="2:6" ht="15">
      <c r="B17" s="4" t="s">
        <v>2</v>
      </c>
      <c r="C17" s="6">
        <f>C14*C4</f>
        <v>100000</v>
      </c>
      <c r="D17" s="6">
        <f>D14*D4</f>
        <v>89795.91836734694</v>
      </c>
      <c r="E17" s="13">
        <f>D17-C17</f>
        <v>-10204.081632653062</v>
      </c>
      <c r="F17" s="17">
        <f>E17/C17</f>
        <v>-0.10204081632653061</v>
      </c>
    </row>
    <row r="18" spans="2:6" ht="15">
      <c r="B18" s="4" t="s">
        <v>3</v>
      </c>
      <c r="C18" s="6">
        <f>C14*C5</f>
        <v>900000</v>
      </c>
      <c r="D18" s="6">
        <f>D14*D5</f>
        <v>1010204.081632653</v>
      </c>
      <c r="E18" s="14">
        <f>D18-C18</f>
        <v>110204.08163265302</v>
      </c>
      <c r="F18" s="19">
        <f>E18/C18</f>
        <v>0.12244897959183669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Stein</dc:creator>
  <cp:keywords/>
  <dc:description/>
  <cp:lastModifiedBy>Adam Stein</cp:lastModifiedBy>
  <dcterms:created xsi:type="dcterms:W3CDTF">2012-08-21T17:22:06Z</dcterms:created>
  <dcterms:modified xsi:type="dcterms:W3CDTF">2012-08-21T17:37:34Z</dcterms:modified>
  <cp:category/>
  <cp:version/>
  <cp:contentType/>
  <cp:contentStatus/>
</cp:coreProperties>
</file>